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800"/>
  </bookViews>
  <sheets>
    <sheet name="IPRT" sheetId="6" r:id="rId1"/>
    <sheet name="1_Training Assessment Checklist" sheetId="1" r:id="rId2"/>
    <sheet name="2_Publication Checklist" sheetId="2" r:id="rId3"/>
    <sheet name="3_Readiness Summary" sheetId="3" r:id="rId4"/>
    <sheet name="4_Evidence Screenshots" sheetId="4" r:id="rId5"/>
  </sheets>
  <definedNames>
    <definedName name="_xlnm._FilterDatabase" localSheetId="2" hidden="1">'2_Publication Checklist'!$A$4:$D$39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<sst xmlns="http://schemas.openxmlformats.org/spreadsheetml/2006/main" count="322" uniqueCount="137">
  <si>
    <t>INTEGRATED PUBLICATION READINESS TOOL (IPRT)</t>
  </si>
  <si>
    <t>Research Article Readiness Check — adapted from MADE Training Programme on Research: why how what</t>
  </si>
  <si>
    <t>Article Component</t>
  </si>
  <si>
    <t>No.</t>
  </si>
  <si>
    <t>Checklist Item</t>
  </si>
  <si>
    <t>Status</t>
  </si>
  <si>
    <t>Notes / Evidence</t>
  </si>
  <si>
    <t>Metric</t>
  </si>
  <si>
    <t>Value</t>
  </si>
  <si>
    <t>1. Title &amp; Abstract</t>
  </si>
  <si>
    <t>Catchy &amp; informative title</t>
  </si>
  <si>
    <t>Not Started</t>
  </si>
  <si>
    <t>Total checklist items</t>
  </si>
  <si>
    <t>Structured / appropriate abstract</t>
  </si>
  <si>
    <t>Completed</t>
  </si>
  <si>
    <t>Keywords included and relevant</t>
  </si>
  <si>
    <t>In Progress</t>
  </si>
  <si>
    <t>2. Introduction</t>
  </si>
  <si>
    <t>Background and context established</t>
  </si>
  <si>
    <t>Problem statement clearly defined</t>
  </si>
  <si>
    <t>Not Applicable</t>
  </si>
  <si>
    <t>Research gap identified</t>
  </si>
  <si>
    <t>Research objectives stated</t>
  </si>
  <si>
    <t>Completion %</t>
  </si>
  <si>
    <t>Research questions / hypotheses stated</t>
  </si>
  <si>
    <t>3. Literature Review</t>
  </si>
  <si>
    <t>Theoretical background covered</t>
  </si>
  <si>
    <t>Previous studies critically reviewed</t>
  </si>
  <si>
    <t>Key findings from prior studies synthesized</t>
  </si>
  <si>
    <t>Research gap clearly established</t>
  </si>
  <si>
    <t>4. Methodology</t>
  </si>
  <si>
    <t>Research design explained</t>
  </si>
  <si>
    <t>Data collection procedures described</t>
  </si>
  <si>
    <t>Sample and population identified</t>
  </si>
  <si>
    <t>Variables and measures defined</t>
  </si>
  <si>
    <t>Data analysis techniques explained</t>
  </si>
  <si>
    <t>5. Scope &amp; Limitations</t>
  </si>
  <si>
    <t>Scope of the study defined</t>
  </si>
  <si>
    <t>Study limitations acknowledged</t>
  </si>
  <si>
    <t>Assumptions stated where relevant</t>
  </si>
  <si>
    <t>6. Results</t>
  </si>
  <si>
    <t>Results presented clearly</t>
  </si>
  <si>
    <t>Tables, charts and graphs are appropriate</t>
  </si>
  <si>
    <t>Key findings highlighted</t>
  </si>
  <si>
    <t>7. Discussion</t>
  </si>
  <si>
    <t>Results interpreted in relation to research objectives</t>
  </si>
  <si>
    <t>Findings compared with previous studies</t>
  </si>
  <si>
    <t>Research / practical implications discussed</t>
  </si>
  <si>
    <t>8. Conclusion</t>
  </si>
  <si>
    <t>Findings summarized</t>
  </si>
  <si>
    <t>Research questions / objectives answered</t>
  </si>
  <si>
    <t>Final conclusions and future thoughts stated</t>
  </si>
  <si>
    <t>9. References</t>
  </si>
  <si>
    <t>All cited sources included in references</t>
  </si>
  <si>
    <t>Citation and reference style is consistent</t>
  </si>
  <si>
    <t>Recent and relevant sources included</t>
  </si>
  <si>
    <t>10. Appendices (if any)</t>
  </si>
  <si>
    <t>Supplementary data included where necessary</t>
  </si>
  <si>
    <t>Questionnaires / surveys included where appropriate</t>
  </si>
  <si>
    <t>Additional charts or tables included where necessary</t>
  </si>
  <si>
    <t>IPRT Training Example  — ASSESSMENT</t>
  </si>
  <si>
    <t>Nomeclature/references</t>
  </si>
  <si>
    <t>Article</t>
  </si>
  <si>
    <t>Investigating the effects of variable pulse charging on temperature during charging of battery electric vehicles</t>
  </si>
  <si>
    <t>Journal</t>
  </si>
  <si>
    <t>Journal of Energy Storage 101 (2024) 113919</t>
  </si>
  <si>
    <t>Assessment basis</t>
  </si>
  <si>
    <t>First worksheet used as checklist; evidence extracted from the article.</t>
  </si>
  <si>
    <t>DOI</t>
  </si>
  <si>
    <t>https://doi.org/10.1016/j.est.2024.113919</t>
  </si>
  <si>
    <t>Training use</t>
  </si>
  <si>
    <t>Use the status column to teach reviewers how to distinguish explicit evidence, partial evidence, and missing components.</t>
  </si>
  <si>
    <t>Explain the meaning/current state</t>
  </si>
  <si>
    <t>Clear evidence is present in the manuscript.</t>
  </si>
  <si>
    <t>Some supporting material exists, but the checklist item is not explicit/complete.</t>
  </si>
  <si>
    <t>The checklist item is not found explicitly in the manuscript.</t>
  </si>
  <si>
    <t>The item is not relevant to this article type/study and is absent accordingly.</t>
  </si>
  <si>
    <t>Source note</t>
  </si>
  <si>
    <t>The assessment is evidence-based from the attached article only; no external journal-quality assumptions were added.</t>
  </si>
  <si>
    <t>IPRT Training Example  — PUBLICATION ASSESSMENT</t>
  </si>
  <si>
    <t>Investigating the effects of variable pulse charging on temperature during 
charging of battery electric vehicles</t>
  </si>
  <si>
    <t>p.1 — Title is specific and informative: “Investigating the effects of variable pulse charging on temperature during charging of battery electric vehicles.”</t>
  </si>
  <si>
    <t>p.1 — Abstract states study purpose, methods, charging rates/duty factors, key quantitative results, validation and conclusion.</t>
  </si>
  <si>
    <t>p.1 — Keywords listed: Pulse charger; Variable pulse charging; Reduction in charging temperature; EIS; EV charger; Battery charger.</t>
  </si>
  <si>
    <t>pp.1–2 — Introduction establishes EV battery charging context, CC-CV and alternative charging strategies.</t>
  </si>
  <si>
    <t>pp.2–4 — Problem is framed around temperature rise, thermal runaway/propagation and suitability of pulse-charging algorithms for packs.</t>
  </si>
  <si>
    <t>p.4 — Literature gap explicitly stated: limited dedicated investigation into temperature-reduction strategies.</t>
  </si>
  <si>
    <t>p.4 — Research contribution/aim is described, but explicit numbered research objectives are not separately stated.</t>
  </si>
  <si>
    <t>No explicit research questions or hypotheses are stated in the article.</t>
  </si>
  <si>
    <t>pp.1–4 — Technical background covers EV charging, EIS, electrochemical impedance, battery thermal behaviour and equivalent-circuit modelling.</t>
  </si>
  <si>
    <t>pp.1–4 — Prior pulse-charging studies are reviewed and their cell/pack focus and parameters are discussed.</t>
  </si>
  <si>
    <t>pp.2–4 — Prior findings are synthesized around charging time, temperature, lifespan and pack-vs-cell limitations.</t>
  </si>
  <si>
    <t>p.4 — Literature gap is clearly articulated before the methodology section.</t>
  </si>
  <si>
    <t>pp.4–6 — Numerical modelling, EIS, MATLAB/Simulink and experimental prototype procedures are described.</t>
  </si>
  <si>
    <t>pp.5–6 — EIS setup, charging experiments, SOC range, duty factors and temperature monitoring procedures are described.</t>
  </si>
  <si>
    <t>pp.4–6 — Study system/sample is identified: NMC 18650 cells and a 3S8P battery pack; 12 V/20 Ah experimental pack.</t>
  </si>
  <si>
    <t>pp.4–7 — Variables/parameters include SOC, charging current/C-rate, duty factor, pulse frequency, temperature, impedance and charging time.</t>
  </si>
  <si>
    <t>pp.4–7 — Modelling and analysis methods include EIS, equivalent-circuit modelling, MATLAB/Simulink, frequency response and polynomial fitting.</t>
  </si>
  <si>
    <t>pp.4–6 — Scope is bounded to NMC 18650/3S8P battery-pack charging, 0.5C–1.5C, VPC duty factors and stated experimental conditions.</t>
  </si>
  <si>
    <t>p.16 — Limitations explicitly include lack of long-term battery-life/capacity-retention data and insufficient regulatory/safety/EMI exploration.</t>
  </si>
  <si>
    <t>pp.4–6 — Assumptions are described, including natural-air convection and modelling assumptions; limitations of those assumptions are discussed on p.14.</t>
  </si>
  <si>
    <t>pp.8–15 — Results include temperature maps, charging-time plots, thermal-gradient plots, validation and comparison tables.</t>
  </si>
  <si>
    <t>pp.7, 12–15 — Tables 4–9 and multiple figures are used to present parameters, results and validation.</t>
  </si>
  <si>
    <t>pp.8–16 — Key quantitative findings are highlighted in results/discussion and conclusion.</t>
  </si>
  <si>
    <t>pp.8–16 — Results are interpreted against the study’s VPC/temperature-control purpose.</t>
  </si>
  <si>
    <t>pp.14–16 — Findings are compared with PPC, SRC and TRI literature and charging strategies.</t>
  </si>
  <si>
    <t>pp.15–16 — Practical implications include VPC duty-cycle/frequency optimization, EV charging and passive thermal management potential.</t>
  </si>
  <si>
    <t>p.16 — Conclusion summarizes the main temperature-reduction findings and validation.</t>
  </si>
  <si>
    <t>p.16 — The conclusion answers the study purpose, but no explicit research questions/objectives are separately listed to map against.</t>
  </si>
  <si>
    <t>p.16 — Final conclusions, limitations and future research needs are stated.</t>
  </si>
  <si>
    <t>pp.16–17 — References are provided for cited literature.</t>
  </si>
  <si>
    <t>pp.16–17 — References follow a consistent numbered citation style.</t>
  </si>
  <si>
    <t>pp.1–16 — The reference list includes recent sources alongside foundational/earlier work; exact recency proportion is not separately quantified.</t>
  </si>
  <si>
    <t>No appendices/supplementary appendix section is included; the article states relevant data are available within the manuscript / on request.</t>
  </si>
  <si>
    <t>No questionnaires or surveys are used in this engineering experimental/modelling study.</t>
  </si>
  <si>
    <t>No separate appendix charts/tables are included; the main manuscript contains the reported figures and tables.</t>
  </si>
  <si>
    <t>IPRT Training Example  — — READINESS ASSESSMENT</t>
  </si>
  <si>
    <t>IPRT Training Example  — JOURNAL SCREENSHOT ASSESSMENT</t>
  </si>
  <si>
    <t>Each screenshot is extracted from the Original Paper. Red boxes indicate the text block(s) used as evidence for the checklist assessment.</t>
  </si>
  <si>
    <t>Evidence 1: Title, abstract and keywords</t>
  </si>
  <si>
    <t>Journal PDF p.1</t>
  </si>
  <si>
    <t>Evidence 27: Research gap and stated contribution</t>
  </si>
  <si>
    <t>Journal PDF p.4</t>
  </si>
  <si>
    <t>Evidence 94: Modelling, variables and experimental setup</t>
  </si>
  <si>
    <t>Journal PDF p.6</t>
  </si>
  <si>
    <t>Evidence 151: EIS method and operational parameters</t>
  </si>
  <si>
    <t>Journal PDF p.5</t>
  </si>
  <si>
    <t>Evidence 177: Results table: 0.5C charging</t>
  </si>
  <si>
    <t>Journal PDF p.13</t>
  </si>
  <si>
    <t>Evidence 204: Results table: 1C charging</t>
  </si>
  <si>
    <t>Evidence 231: Results table: 1.5C charging</t>
  </si>
  <si>
    <t>Journal PDF p.14</t>
  </si>
  <si>
    <t>Evidence 294: Statistical validation and model agreement</t>
  </si>
  <si>
    <t>Evidence 382: Comparison with literature</t>
  </si>
  <si>
    <t>Journal PDF p.15</t>
  </si>
  <si>
    <t>Evidence 408: Conclusion, limitations and future research</t>
  </si>
  <si>
    <t>Journal PDF p.16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</si>
</sst>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0.0%"/>
  </numFmts>
  <fonts count="25">
    <font>
      <sz val="11"/>
      <color theme="1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i/>
      <sz val="1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u/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180" fontId="0" fillId="0" borderId="0" xfId="0" applyNumberFormat="1"/>
    <xf numFmtId="0" fontId="5" fillId="0" borderId="0" xfId="6" applyAlignment="1"/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5" fillId="0" borderId="0" xfId="6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4" fillId="6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5</xdr:row>
      <xdr:rowOff>0</xdr:rowOff>
    </xdr:from>
    <xdr:ext cx="7429500" cy="3771900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0" y="1130300"/>
          <a:ext cx="7429500" cy="37719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7419975" cy="11255375"/>
    <xdr:pic>
      <xdr:nvPicPr>
        <xdr:cNvPr id="3" name="Image 2" descr="Picture"/>
        <xdr:cNvPicPr/>
      </xdr:nvPicPr>
      <xdr:blipFill>
        <a:blip r:embed="rId2" cstate="print"/>
        <a:stretch>
          <a:fillRect/>
        </a:stretch>
      </xdr:blipFill>
      <xdr:spPr>
        <a:xfrm>
          <a:off x="0" y="9601200"/>
          <a:ext cx="7419975" cy="112553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7419975" cy="9550400"/>
    <xdr:pic>
      <xdr:nvPicPr>
        <xdr:cNvPr id="4" name="Image 3" descr="Picture"/>
        <xdr:cNvPicPr/>
      </xdr:nvPicPr>
      <xdr:blipFill>
        <a:blip r:embed="rId3" cstate="print"/>
        <a:stretch>
          <a:fillRect/>
        </a:stretch>
      </xdr:blipFill>
      <xdr:spPr>
        <a:xfrm>
          <a:off x="0" y="27051000"/>
          <a:ext cx="7419975" cy="9550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155</xdr:row>
      <xdr:rowOff>0</xdr:rowOff>
    </xdr:from>
    <xdr:ext cx="7429500" cy="2152650"/>
    <xdr:pic>
      <xdr:nvPicPr>
        <xdr:cNvPr id="5" name="Image 4" descr="Picture"/>
        <xdr:cNvPicPr/>
      </xdr:nvPicPr>
      <xdr:blipFill>
        <a:blip r:embed="rId4" cstate="print"/>
        <a:stretch>
          <a:fillRect/>
        </a:stretch>
      </xdr:blipFill>
      <xdr:spPr>
        <a:xfrm>
          <a:off x="0" y="42659300"/>
          <a:ext cx="7429500" cy="21526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181</xdr:row>
      <xdr:rowOff>0</xdr:rowOff>
    </xdr:from>
    <xdr:ext cx="7429500" cy="4552950"/>
    <xdr:pic>
      <xdr:nvPicPr>
        <xdr:cNvPr id="6" name="Image 5" descr="Picture"/>
        <xdr:cNvPicPr/>
      </xdr:nvPicPr>
      <xdr:blipFill>
        <a:blip r:embed="rId5" cstate="print"/>
        <a:stretch>
          <a:fillRect/>
        </a:stretch>
      </xdr:blipFill>
      <xdr:spPr>
        <a:xfrm>
          <a:off x="0" y="49510950"/>
          <a:ext cx="7429500" cy="4552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208</xdr:row>
      <xdr:rowOff>0</xdr:rowOff>
    </xdr:from>
    <xdr:ext cx="7429500" cy="4552950"/>
    <xdr:pic>
      <xdr:nvPicPr>
        <xdr:cNvPr id="7" name="Image 6" descr="Picture"/>
        <xdr:cNvPicPr/>
      </xdr:nvPicPr>
      <xdr:blipFill>
        <a:blip r:embed="rId5" cstate="print"/>
        <a:stretch>
          <a:fillRect/>
        </a:stretch>
      </xdr:blipFill>
      <xdr:spPr>
        <a:xfrm>
          <a:off x="0" y="58947050"/>
          <a:ext cx="7429500" cy="4552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235</xdr:row>
      <xdr:rowOff>0</xdr:rowOff>
    </xdr:from>
    <xdr:ext cx="7429500" cy="10471150"/>
    <xdr:pic>
      <xdr:nvPicPr>
        <xdr:cNvPr id="8" name="Image 7" descr="Picture"/>
        <xdr:cNvPicPr/>
      </xdr:nvPicPr>
      <xdr:blipFill>
        <a:blip r:embed="rId6" cstate="print"/>
        <a:stretch>
          <a:fillRect/>
        </a:stretch>
      </xdr:blipFill>
      <xdr:spPr>
        <a:xfrm>
          <a:off x="0" y="68383150"/>
          <a:ext cx="7429500" cy="104711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298</xdr:row>
      <xdr:rowOff>0</xdr:rowOff>
    </xdr:from>
    <xdr:ext cx="7419975" cy="14687550"/>
    <xdr:pic>
      <xdr:nvPicPr>
        <xdr:cNvPr id="9" name="Image 8" descr="Picture"/>
        <xdr:cNvPicPr/>
      </xdr:nvPicPr>
      <xdr:blipFill>
        <a:blip r:embed="rId7" cstate="print"/>
        <a:stretch>
          <a:fillRect/>
        </a:stretch>
      </xdr:blipFill>
      <xdr:spPr>
        <a:xfrm>
          <a:off x="0" y="85096350"/>
          <a:ext cx="7419975" cy="146875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386</xdr:row>
      <xdr:rowOff>0</xdr:rowOff>
    </xdr:from>
    <xdr:ext cx="7429500" cy="1295400"/>
    <xdr:pic>
      <xdr:nvPicPr>
        <xdr:cNvPr id="10" name="Image 9" descr="Picture"/>
        <xdr:cNvPicPr/>
      </xdr:nvPicPr>
      <xdr:blipFill>
        <a:blip r:embed="rId8" cstate="print"/>
        <a:stretch>
          <a:fillRect/>
        </a:stretch>
      </xdr:blipFill>
      <xdr:spPr>
        <a:xfrm>
          <a:off x="0" y="106413300"/>
          <a:ext cx="7429500" cy="1295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412</xdr:row>
      <xdr:rowOff>0</xdr:rowOff>
    </xdr:from>
    <xdr:ext cx="7419975" cy="9947275"/>
    <xdr:pic>
      <xdr:nvPicPr>
        <xdr:cNvPr id="11" name="Image 10" descr="Picture"/>
        <xdr:cNvPicPr/>
      </xdr:nvPicPr>
      <xdr:blipFill>
        <a:blip r:embed="rId9" cstate="print"/>
        <a:stretch>
          <a:fillRect/>
        </a:stretch>
      </xdr:blipFill>
      <xdr:spPr>
        <a:xfrm>
          <a:off x="0" y="112407700"/>
          <a:ext cx="7419975" cy="9947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est.2024.11391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est.2024.11391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A1" sqref="A1:F1"/>
    </sheetView>
  </sheetViews>
  <sheetFormatPr defaultColWidth="20.4545454545455" defaultRowHeight="21" customHeight="1" outlineLevelCol="7"/>
  <cols>
    <col min="1" max="1" width="20.4545454545455" customWidth="1"/>
    <col min="2" max="2" width="4.45454545454545" customWidth="1"/>
    <col min="3" max="3" width="46" customWidth="1"/>
    <col min="4" max="4" width="15.0909090909091" customWidth="1"/>
    <col min="5" max="16384" width="20.4545454545455" customWidth="1"/>
  </cols>
  <sheetData>
    <row r="1" customHeight="1" spans="1:8">
      <c r="A1" s="15" t="s">
        <v>0</v>
      </c>
      <c r="B1" s="15"/>
      <c r="C1" s="14"/>
      <c r="D1" s="14"/>
      <c r="E1" s="14"/>
      <c r="F1" s="14"/>
    </row>
    <row r="2" customHeight="1" spans="1:8">
      <c r="A2" s="25" t="s">
        <v>1</v>
      </c>
      <c r="B2" s="25"/>
      <c r="C2" s="26"/>
      <c r="D2" s="26"/>
      <c r="E2" s="26"/>
      <c r="F2" s="26"/>
    </row>
    <row r="3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G3" s="5" t="s">
        <v>7</v>
      </c>
      <c r="H3" s="5" t="s">
        <v>8</v>
      </c>
    </row>
    <row r="4" customHeight="1" spans="1:8">
      <c r="A4" s="9" t="s">
        <v>9</v>
      </c>
      <c r="B4" s="9">
        <v>1</v>
      </c>
      <c r="C4" s="9" t="s">
        <v>10</v>
      </c>
      <c r="D4" s="9" t="s">
        <v>11</v>
      </c>
      <c r="E4" s="9"/>
      <c r="G4" t="s">
        <v>12</v>
      </c>
      <c r="H4">
        <f>COUNTA(D5:D39)</f>
        <v>34</v>
      </c>
    </row>
    <row r="5" customHeight="1" spans="1:8">
      <c r="A5" s="9" t="s">
        <v>9</v>
      </c>
      <c r="B5" s="9">
        <v>2</v>
      </c>
      <c r="C5" s="9" t="s">
        <v>13</v>
      </c>
      <c r="D5" s="9" t="s">
        <v>11</v>
      </c>
      <c r="E5" s="9"/>
      <c r="G5" t="s">
        <v>14</v>
      </c>
      <c r="H5">
        <f>COUNTIF(D4:D40,"Complete")</f>
        <v>0</v>
      </c>
    </row>
    <row r="6" customHeight="1" spans="1:8">
      <c r="A6" s="9" t="s">
        <v>9</v>
      </c>
      <c r="B6" s="9">
        <v>3</v>
      </c>
      <c r="C6" s="9" t="s">
        <v>15</v>
      </c>
      <c r="D6" s="9" t="s">
        <v>11</v>
      </c>
      <c r="E6" s="9"/>
      <c r="G6" t="s">
        <v>16</v>
      </c>
      <c r="H6">
        <f>COUNTIF(D4:D40,"In Progress")</f>
        <v>0</v>
      </c>
    </row>
    <row r="7" customHeight="1" spans="1:8">
      <c r="A7" s="9" t="s">
        <v>17</v>
      </c>
      <c r="B7" s="9">
        <v>4</v>
      </c>
      <c r="C7" s="9" t="s">
        <v>18</v>
      </c>
      <c r="D7" s="9" t="s">
        <v>11</v>
      </c>
      <c r="E7" s="9"/>
      <c r="G7" t="s">
        <v>11</v>
      </c>
      <c r="H7">
        <f>COUNTIF(D4:D40,"Not Started")</f>
        <v>35</v>
      </c>
    </row>
    <row r="8" customHeight="1" spans="1:8">
      <c r="A8" s="9" t="s">
        <v>17</v>
      </c>
      <c r="B8" s="9">
        <v>5</v>
      </c>
      <c r="C8" s="9" t="s">
        <v>19</v>
      </c>
      <c r="D8" s="9" t="s">
        <v>11</v>
      </c>
      <c r="E8" s="9"/>
      <c r="G8" t="s">
        <v>20</v>
      </c>
      <c r="H8">
        <f>COUNTIF(D4:D40,"Complete")</f>
        <v>0</v>
      </c>
    </row>
    <row r="9" customHeight="1" spans="1:8">
      <c r="A9" s="9" t="s">
        <v>17</v>
      </c>
      <c r="B9" s="9">
        <v>6</v>
      </c>
      <c r="C9" s="9" t="s">
        <v>21</v>
      </c>
      <c r="D9" s="9" t="s">
        <v>11</v>
      </c>
      <c r="E9" s="9"/>
    </row>
    <row r="10" customHeight="1" spans="1:8">
      <c r="A10" s="9" t="s">
        <v>17</v>
      </c>
      <c r="B10" s="9">
        <v>7</v>
      </c>
      <c r="C10" s="9" t="s">
        <v>22</v>
      </c>
      <c r="D10" s="9" t="s">
        <v>11</v>
      </c>
      <c r="E10" s="9"/>
      <c r="G10" t="s">
        <v>23</v>
      </c>
      <c r="H10" s="27">
        <f>IFERROR(H5/(H4-H8),0)</f>
        <v>0</v>
      </c>
    </row>
    <row r="11" customHeight="1" spans="1:8">
      <c r="A11" s="9" t="s">
        <v>17</v>
      </c>
      <c r="B11" s="9">
        <v>8</v>
      </c>
      <c r="C11" s="9" t="s">
        <v>24</v>
      </c>
      <c r="D11" s="9" t="s">
        <v>11</v>
      </c>
      <c r="E11" s="9"/>
    </row>
    <row r="12" customHeight="1" spans="1:8">
      <c r="A12" s="9" t="s">
        <v>25</v>
      </c>
      <c r="B12" s="9">
        <v>9</v>
      </c>
      <c r="C12" s="9" t="s">
        <v>26</v>
      </c>
      <c r="D12" s="9" t="s">
        <v>11</v>
      </c>
      <c r="E12" s="9"/>
    </row>
    <row r="13" customHeight="1" spans="1:8">
      <c r="A13" s="9" t="s">
        <v>25</v>
      </c>
      <c r="B13" s="9">
        <v>10</v>
      </c>
      <c r="C13" s="9" t="s">
        <v>27</v>
      </c>
      <c r="D13" s="9" t="s">
        <v>11</v>
      </c>
      <c r="E13" s="9"/>
    </row>
    <row r="14" customHeight="1" spans="1:8">
      <c r="A14" s="9" t="s">
        <v>25</v>
      </c>
      <c r="B14" s="9">
        <v>11</v>
      </c>
      <c r="C14" s="9" t="s">
        <v>28</v>
      </c>
      <c r="D14" s="9" t="s">
        <v>11</v>
      </c>
      <c r="E14" s="9"/>
    </row>
    <row r="15" customHeight="1" spans="1:8">
      <c r="A15" s="9" t="s">
        <v>25</v>
      </c>
      <c r="B15" s="9">
        <v>12</v>
      </c>
      <c r="C15" s="9" t="s">
        <v>29</v>
      </c>
      <c r="D15" s="9" t="s">
        <v>11</v>
      </c>
      <c r="E15" s="9"/>
    </row>
    <row r="16" customHeight="1" spans="1:8">
      <c r="A16" s="9" t="s">
        <v>30</v>
      </c>
      <c r="B16" s="9">
        <v>13</v>
      </c>
      <c r="C16" s="9" t="s">
        <v>31</v>
      </c>
      <c r="D16" s="9" t="s">
        <v>11</v>
      </c>
      <c r="E16" s="9"/>
    </row>
    <row r="17" customHeight="1" spans="1:5">
      <c r="A17" s="9" t="s">
        <v>30</v>
      </c>
      <c r="B17" s="9">
        <v>14</v>
      </c>
      <c r="C17" s="9" t="s">
        <v>32</v>
      </c>
      <c r="D17" s="9" t="s">
        <v>11</v>
      </c>
      <c r="E17" s="9"/>
    </row>
    <row r="18" customHeight="1" spans="1:5">
      <c r="A18" s="9" t="s">
        <v>30</v>
      </c>
      <c r="B18" s="9">
        <v>15</v>
      </c>
      <c r="C18" s="9" t="s">
        <v>33</v>
      </c>
      <c r="D18" s="9" t="s">
        <v>11</v>
      </c>
      <c r="E18" s="9"/>
    </row>
    <row r="19" customHeight="1" spans="1:5">
      <c r="A19" s="9" t="s">
        <v>30</v>
      </c>
      <c r="B19" s="9">
        <v>16</v>
      </c>
      <c r="C19" s="9" t="s">
        <v>34</v>
      </c>
      <c r="D19" s="9" t="s">
        <v>11</v>
      </c>
      <c r="E19" s="9"/>
    </row>
    <row r="20" customHeight="1" spans="1:5">
      <c r="A20" s="9" t="s">
        <v>30</v>
      </c>
      <c r="B20" s="9">
        <v>17</v>
      </c>
      <c r="C20" s="9" t="s">
        <v>35</v>
      </c>
      <c r="D20" s="9" t="s">
        <v>11</v>
      </c>
      <c r="E20" s="9"/>
    </row>
    <row r="21" customHeight="1" spans="1:5">
      <c r="A21" s="9" t="s">
        <v>36</v>
      </c>
      <c r="B21" s="9">
        <v>18</v>
      </c>
      <c r="C21" s="9" t="s">
        <v>37</v>
      </c>
      <c r="D21" s="9" t="s">
        <v>11</v>
      </c>
      <c r="E21" s="9"/>
    </row>
    <row r="22" customHeight="1" spans="1:5">
      <c r="A22" s="9" t="s">
        <v>36</v>
      </c>
      <c r="B22" s="9">
        <v>19</v>
      </c>
      <c r="C22" s="9" t="s">
        <v>38</v>
      </c>
      <c r="D22" s="9" t="s">
        <v>11</v>
      </c>
      <c r="E22" s="9"/>
    </row>
    <row r="23" customHeight="1" spans="1:5">
      <c r="A23" s="9" t="s">
        <v>36</v>
      </c>
      <c r="B23" s="9">
        <v>20</v>
      </c>
      <c r="C23" s="9" t="s">
        <v>39</v>
      </c>
      <c r="D23" s="9" t="s">
        <v>11</v>
      </c>
      <c r="E23" s="9"/>
    </row>
    <row r="24" customHeight="1" spans="1:5">
      <c r="A24" s="9" t="s">
        <v>40</v>
      </c>
      <c r="B24" s="9">
        <v>21</v>
      </c>
      <c r="C24" s="9" t="s">
        <v>41</v>
      </c>
      <c r="D24" s="9" t="s">
        <v>11</v>
      </c>
      <c r="E24" s="9"/>
    </row>
    <row r="25" customHeight="1" spans="1:5">
      <c r="A25" s="9" t="s">
        <v>40</v>
      </c>
      <c r="B25" s="9">
        <v>22</v>
      </c>
      <c r="C25" s="9" t="s">
        <v>42</v>
      </c>
      <c r="D25" s="9" t="s">
        <v>11</v>
      </c>
      <c r="E25" s="9"/>
    </row>
    <row r="26" customHeight="1" spans="1:5">
      <c r="A26" s="9" t="s">
        <v>40</v>
      </c>
      <c r="B26" s="9">
        <v>23</v>
      </c>
      <c r="C26" s="9" t="s">
        <v>43</v>
      </c>
      <c r="D26" s="9" t="s">
        <v>11</v>
      </c>
      <c r="E26" s="9"/>
    </row>
    <row r="27" customHeight="1" spans="1:5">
      <c r="A27" s="9" t="s">
        <v>44</v>
      </c>
      <c r="B27" s="9">
        <v>24</v>
      </c>
      <c r="C27" s="9" t="s">
        <v>45</v>
      </c>
      <c r="D27" s="9" t="s">
        <v>11</v>
      </c>
      <c r="E27" s="9"/>
    </row>
    <row r="28" customHeight="1" spans="1:5">
      <c r="A28" s="9" t="s">
        <v>44</v>
      </c>
      <c r="B28" s="9">
        <v>25</v>
      </c>
      <c r="C28" s="9" t="s">
        <v>46</v>
      </c>
      <c r="D28" s="9" t="s">
        <v>11</v>
      </c>
      <c r="E28" s="9"/>
    </row>
    <row r="29" customHeight="1" spans="1:5">
      <c r="A29" s="9" t="s">
        <v>44</v>
      </c>
      <c r="B29" s="9">
        <v>26</v>
      </c>
      <c r="C29" s="9" t="s">
        <v>47</v>
      </c>
      <c r="D29" s="9" t="s">
        <v>11</v>
      </c>
      <c r="E29" s="9"/>
    </row>
    <row r="30" customHeight="1" spans="1:5">
      <c r="A30" s="9" t="s">
        <v>48</v>
      </c>
      <c r="B30" s="9">
        <v>27</v>
      </c>
      <c r="C30" s="9" t="s">
        <v>49</v>
      </c>
      <c r="D30" s="9" t="s">
        <v>11</v>
      </c>
      <c r="E30" s="9"/>
    </row>
    <row r="31" customHeight="1" spans="1:5">
      <c r="A31" s="9" t="s">
        <v>48</v>
      </c>
      <c r="B31" s="9">
        <v>28</v>
      </c>
      <c r="C31" s="9" t="s">
        <v>50</v>
      </c>
      <c r="D31" s="9" t="s">
        <v>11</v>
      </c>
      <c r="E31" s="9"/>
    </row>
    <row r="32" customHeight="1" spans="1:5">
      <c r="A32" s="9" t="s">
        <v>48</v>
      </c>
      <c r="B32" s="9">
        <v>29</v>
      </c>
      <c r="C32" s="9" t="s">
        <v>51</v>
      </c>
      <c r="D32" s="9" t="s">
        <v>11</v>
      </c>
      <c r="E32" s="9"/>
    </row>
    <row r="33" customHeight="1" spans="1:5">
      <c r="A33" s="9" t="s">
        <v>52</v>
      </c>
      <c r="B33" s="9">
        <v>30</v>
      </c>
      <c r="C33" s="9" t="s">
        <v>53</v>
      </c>
      <c r="D33" s="9" t="s">
        <v>11</v>
      </c>
      <c r="E33" s="9"/>
    </row>
    <row r="34" customHeight="1" spans="1:5">
      <c r="A34" s="9" t="s">
        <v>52</v>
      </c>
      <c r="B34" s="9">
        <v>31</v>
      </c>
      <c r="C34" s="9" t="s">
        <v>54</v>
      </c>
      <c r="D34" s="9" t="s">
        <v>11</v>
      </c>
      <c r="E34" s="9"/>
    </row>
    <row r="35" customHeight="1" spans="1:5">
      <c r="A35" s="9" t="s">
        <v>52</v>
      </c>
      <c r="B35" s="9">
        <v>32</v>
      </c>
      <c r="C35" s="9" t="s">
        <v>55</v>
      </c>
      <c r="D35" s="9" t="s">
        <v>11</v>
      </c>
      <c r="E35" s="9"/>
    </row>
    <row r="36" customHeight="1" spans="1:5">
      <c r="A36" s="9" t="s">
        <v>56</v>
      </c>
      <c r="B36" s="9">
        <v>33</v>
      </c>
      <c r="C36" s="9" t="s">
        <v>57</v>
      </c>
      <c r="D36" s="9" t="s">
        <v>11</v>
      </c>
      <c r="E36" s="9"/>
    </row>
    <row r="37" customHeight="1" spans="1:5">
      <c r="A37" s="9" t="s">
        <v>56</v>
      </c>
      <c r="B37" s="9">
        <v>34</v>
      </c>
      <c r="C37" s="9" t="s">
        <v>58</v>
      </c>
      <c r="D37" s="9" t="s">
        <v>11</v>
      </c>
      <c r="E37" s="9"/>
    </row>
    <row r="38" customHeight="1" spans="1:5">
      <c r="A38" s="9" t="s">
        <v>56</v>
      </c>
      <c r="B38" s="9">
        <v>35</v>
      </c>
      <c r="C38" s="9" t="s">
        <v>59</v>
      </c>
      <c r="D38" s="9" t="s">
        <v>11</v>
      </c>
      <c r="E38" s="9"/>
    </row>
  </sheetData>
  <mergeCells count="2">
    <mergeCell ref="A1:F1"/>
    <mergeCell ref="A2:F2"/>
  </mergeCells>
  <dataValidations count="1">
    <dataValidation type="list" sqref="D4:D38">
      <formula1>"Not Started,In Progress,Complete,Not Applicable"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F1"/>
    </sheetView>
  </sheetViews>
  <sheetFormatPr defaultColWidth="9" defaultRowHeight="14.5" outlineLevelCol="5"/>
  <cols>
    <col min="1" max="1" width="24" style="14" customWidth="1"/>
    <col min="2" max="2" width="106.090909090909" style="14" customWidth="1"/>
    <col min="3" max="16384" width="9" style="14"/>
  </cols>
  <sheetData>
    <row r="1" ht="23.5" spans="1:2">
      <c r="A1" s="15" t="s">
        <v>60</v>
      </c>
    </row>
    <row r="2" spans="1:2">
      <c r="A2" s="16" t="s">
        <v>61</v>
      </c>
    </row>
    <row r="3" spans="1:2">
      <c r="A3" s="17" t="s">
        <v>62</v>
      </c>
      <c r="B3" s="18" t="s">
        <v>63</v>
      </c>
    </row>
    <row r="4" spans="1:2">
      <c r="A4" s="17" t="s">
        <v>64</v>
      </c>
      <c r="B4" s="18" t="s">
        <v>65</v>
      </c>
    </row>
    <row r="5" spans="1:2">
      <c r="A5" s="17" t="s">
        <v>66</v>
      </c>
      <c r="B5" s="18" t="s">
        <v>67</v>
      </c>
    </row>
    <row r="6" spans="1:2">
      <c r="A6" s="14" t="s">
        <v>68</v>
      </c>
      <c r="B6" s="19" t="s">
        <v>69</v>
      </c>
    </row>
    <row r="7" ht="16" customHeight="1" spans="1:2">
      <c r="A7" s="17" t="s">
        <v>70</v>
      </c>
      <c r="B7" s="18" t="s">
        <v>71</v>
      </c>
    </row>
    <row r="8" spans="1:2">
      <c r="A8" s="14" t="s">
        <v>5</v>
      </c>
      <c r="B8" s="14" t="s">
        <v>72</v>
      </c>
    </row>
    <row r="9" spans="1:2">
      <c r="A9" s="20" t="s">
        <v>14</v>
      </c>
      <c r="B9" s="18" t="s">
        <v>73</v>
      </c>
    </row>
    <row r="10" spans="1:2">
      <c r="A10" s="21" t="s">
        <v>16</v>
      </c>
      <c r="B10" s="18" t="s">
        <v>74</v>
      </c>
    </row>
    <row r="11" spans="1:2">
      <c r="A11" s="22" t="s">
        <v>11</v>
      </c>
      <c r="B11" s="18" t="s">
        <v>75</v>
      </c>
    </row>
    <row r="12" spans="1:2">
      <c r="A12" s="23" t="s">
        <v>20</v>
      </c>
      <c r="B12" s="18" t="s">
        <v>76</v>
      </c>
    </row>
    <row r="13" spans="1:2">
      <c r="A13" s="24" t="s">
        <v>77</v>
      </c>
      <c r="B13" s="18" t="s">
        <v>78</v>
      </c>
    </row>
  </sheetData>
  <mergeCells count="1">
    <mergeCell ref="A1:F1"/>
  </mergeCells>
  <hyperlinks>
    <hyperlink ref="B6" r:id="rId1" display="https://doi.org/10.1016/j.est.2024.113919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4" topLeftCell="A38" activePane="bottomLeft" state="frozen"/>
      <selection/>
      <selection pane="bottomLeft" activeCell="A1" sqref="A1:F1"/>
    </sheetView>
  </sheetViews>
  <sheetFormatPr defaultColWidth="9" defaultRowHeight="14.5" outlineLevelCol="5"/>
  <cols>
    <col min="1" max="1" width="20.8181818181818" customWidth="1"/>
    <col min="2" max="2" width="30.7272727272727" customWidth="1"/>
    <col min="3" max="3" width="12.3636363636364" customWidth="1"/>
    <col min="4" max="4" width="55.7272727272727" customWidth="1"/>
  </cols>
  <sheetData>
    <row r="1" ht="30" customHeight="1" spans="1:4">
      <c r="A1" s="1" t="s">
        <v>79</v>
      </c>
    </row>
    <row r="2" spans="1:4">
      <c r="A2" s="2" t="s">
        <v>80</v>
      </c>
    </row>
    <row r="3" spans="1:4">
      <c r="A3" s="7" t="s">
        <v>69</v>
      </c>
    </row>
    <row r="4" spans="1:4">
      <c r="A4" s="8" t="s">
        <v>2</v>
      </c>
      <c r="B4" s="8" t="s">
        <v>4</v>
      </c>
      <c r="C4" s="8" t="s">
        <v>5</v>
      </c>
      <c r="D4" s="8" t="s">
        <v>6</v>
      </c>
    </row>
    <row r="5" ht="55" customHeight="1" spans="1:4">
      <c r="A5" s="9" t="s">
        <v>9</v>
      </c>
      <c r="B5" s="9" t="s">
        <v>10</v>
      </c>
      <c r="C5" s="10" t="s">
        <v>14</v>
      </c>
      <c r="D5" s="9" t="s">
        <v>81</v>
      </c>
    </row>
    <row r="6" ht="55" customHeight="1" spans="1:4">
      <c r="A6" s="9" t="s">
        <v>9</v>
      </c>
      <c r="B6" s="9" t="s">
        <v>13</v>
      </c>
      <c r="C6" s="10" t="s">
        <v>14</v>
      </c>
      <c r="D6" s="9" t="s">
        <v>82</v>
      </c>
    </row>
    <row r="7" ht="55" customHeight="1" spans="1:4">
      <c r="A7" s="9" t="s">
        <v>9</v>
      </c>
      <c r="B7" s="9" t="s">
        <v>15</v>
      </c>
      <c r="C7" s="10" t="s">
        <v>14</v>
      </c>
      <c r="D7" s="9" t="s">
        <v>83</v>
      </c>
    </row>
    <row r="8" ht="55" customHeight="1" spans="1:4">
      <c r="A8" s="9" t="s">
        <v>17</v>
      </c>
      <c r="B8" s="9" t="s">
        <v>18</v>
      </c>
      <c r="C8" s="10" t="s">
        <v>14</v>
      </c>
      <c r="D8" s="9" t="s">
        <v>84</v>
      </c>
    </row>
    <row r="9" ht="55" customHeight="1" spans="1:4">
      <c r="A9" s="9" t="s">
        <v>17</v>
      </c>
      <c r="B9" s="9" t="s">
        <v>19</v>
      </c>
      <c r="C9" s="10" t="s">
        <v>14</v>
      </c>
      <c r="D9" s="9" t="s">
        <v>85</v>
      </c>
    </row>
    <row r="10" ht="55" customHeight="1" spans="1:4">
      <c r="A10" s="9" t="s">
        <v>17</v>
      </c>
      <c r="B10" s="9" t="s">
        <v>21</v>
      </c>
      <c r="C10" s="10" t="s">
        <v>14</v>
      </c>
      <c r="D10" s="9" t="s">
        <v>86</v>
      </c>
    </row>
    <row r="11" ht="55" customHeight="1" spans="1:4">
      <c r="A11" s="9" t="s">
        <v>17</v>
      </c>
      <c r="B11" s="9" t="s">
        <v>22</v>
      </c>
      <c r="C11" s="11" t="s">
        <v>16</v>
      </c>
      <c r="D11" s="9" t="s">
        <v>87</v>
      </c>
    </row>
    <row r="12" ht="55" customHeight="1" spans="1:4">
      <c r="A12" s="9" t="s">
        <v>17</v>
      </c>
      <c r="B12" s="9" t="s">
        <v>24</v>
      </c>
      <c r="C12" s="12" t="s">
        <v>11</v>
      </c>
      <c r="D12" s="9" t="s">
        <v>88</v>
      </c>
    </row>
    <row r="13" ht="55" customHeight="1" spans="1:4">
      <c r="A13" s="9" t="s">
        <v>25</v>
      </c>
      <c r="B13" s="9" t="s">
        <v>26</v>
      </c>
      <c r="C13" s="10" t="s">
        <v>14</v>
      </c>
      <c r="D13" s="9" t="s">
        <v>89</v>
      </c>
    </row>
    <row r="14" ht="55" customHeight="1" spans="1:4">
      <c r="A14" s="9" t="s">
        <v>25</v>
      </c>
      <c r="B14" s="9" t="s">
        <v>27</v>
      </c>
      <c r="C14" s="10" t="s">
        <v>14</v>
      </c>
      <c r="D14" s="9" t="s">
        <v>90</v>
      </c>
    </row>
    <row r="15" ht="55" customHeight="1" spans="1:4">
      <c r="A15" s="9" t="s">
        <v>25</v>
      </c>
      <c r="B15" s="9" t="s">
        <v>28</v>
      </c>
      <c r="C15" s="10" t="s">
        <v>14</v>
      </c>
      <c r="D15" s="9" t="s">
        <v>91</v>
      </c>
    </row>
    <row r="16" ht="55" customHeight="1" spans="1:4">
      <c r="A16" s="9" t="s">
        <v>25</v>
      </c>
      <c r="B16" s="9" t="s">
        <v>29</v>
      </c>
      <c r="C16" s="10" t="s">
        <v>14</v>
      </c>
      <c r="D16" s="9" t="s">
        <v>92</v>
      </c>
    </row>
    <row r="17" ht="55" customHeight="1" spans="1:4">
      <c r="A17" s="9" t="s">
        <v>30</v>
      </c>
      <c r="B17" s="9" t="s">
        <v>31</v>
      </c>
      <c r="C17" s="10" t="s">
        <v>14</v>
      </c>
      <c r="D17" s="9" t="s">
        <v>93</v>
      </c>
    </row>
    <row r="18" ht="55" customHeight="1" spans="1:4">
      <c r="A18" s="9" t="s">
        <v>30</v>
      </c>
      <c r="B18" s="9" t="s">
        <v>32</v>
      </c>
      <c r="C18" s="10" t="s">
        <v>14</v>
      </c>
      <c r="D18" s="9" t="s">
        <v>94</v>
      </c>
    </row>
    <row r="19" ht="55" customHeight="1" spans="1:4">
      <c r="A19" s="9" t="s">
        <v>30</v>
      </c>
      <c r="B19" s="9" t="s">
        <v>33</v>
      </c>
      <c r="C19" s="10" t="s">
        <v>14</v>
      </c>
      <c r="D19" s="9" t="s">
        <v>95</v>
      </c>
    </row>
    <row r="20" ht="55" customHeight="1" spans="1:4">
      <c r="A20" s="9" t="s">
        <v>30</v>
      </c>
      <c r="B20" s="9" t="s">
        <v>34</v>
      </c>
      <c r="C20" s="10" t="s">
        <v>14</v>
      </c>
      <c r="D20" s="9" t="s">
        <v>96</v>
      </c>
    </row>
    <row r="21" ht="55" customHeight="1" spans="1:4">
      <c r="A21" s="9" t="s">
        <v>30</v>
      </c>
      <c r="B21" s="9" t="s">
        <v>35</v>
      </c>
      <c r="C21" s="10" t="s">
        <v>14</v>
      </c>
      <c r="D21" s="9" t="s">
        <v>97</v>
      </c>
    </row>
    <row r="22" ht="55" customHeight="1" spans="1:4">
      <c r="A22" s="9" t="s">
        <v>36</v>
      </c>
      <c r="B22" s="9" t="s">
        <v>37</v>
      </c>
      <c r="C22" s="10" t="s">
        <v>14</v>
      </c>
      <c r="D22" s="9" t="s">
        <v>98</v>
      </c>
    </row>
    <row r="23" ht="55" customHeight="1" spans="1:4">
      <c r="A23" s="9" t="s">
        <v>36</v>
      </c>
      <c r="B23" s="9" t="s">
        <v>38</v>
      </c>
      <c r="C23" s="10" t="s">
        <v>14</v>
      </c>
      <c r="D23" s="9" t="s">
        <v>99</v>
      </c>
    </row>
    <row r="24" ht="55" customHeight="1" spans="1:4">
      <c r="A24" s="9" t="s">
        <v>36</v>
      </c>
      <c r="B24" s="9" t="s">
        <v>39</v>
      </c>
      <c r="C24" s="10" t="s">
        <v>14</v>
      </c>
      <c r="D24" s="9" t="s">
        <v>100</v>
      </c>
    </row>
    <row r="25" ht="55" customHeight="1" spans="1:4">
      <c r="A25" s="9" t="s">
        <v>40</v>
      </c>
      <c r="B25" s="9" t="s">
        <v>41</v>
      </c>
      <c r="C25" s="10" t="s">
        <v>14</v>
      </c>
      <c r="D25" s="9" t="s">
        <v>101</v>
      </c>
    </row>
    <row r="26" ht="55" customHeight="1" spans="1:4">
      <c r="A26" s="9" t="s">
        <v>40</v>
      </c>
      <c r="B26" s="9" t="s">
        <v>42</v>
      </c>
      <c r="C26" s="10" t="s">
        <v>14</v>
      </c>
      <c r="D26" s="9" t="s">
        <v>102</v>
      </c>
    </row>
    <row r="27" ht="55" customHeight="1" spans="1:4">
      <c r="A27" s="9" t="s">
        <v>40</v>
      </c>
      <c r="B27" s="9" t="s">
        <v>43</v>
      </c>
      <c r="C27" s="10" t="s">
        <v>14</v>
      </c>
      <c r="D27" s="9" t="s">
        <v>103</v>
      </c>
    </row>
    <row r="28" ht="55" customHeight="1" spans="1:4">
      <c r="A28" s="9" t="s">
        <v>44</v>
      </c>
      <c r="B28" s="9" t="s">
        <v>45</v>
      </c>
      <c r="C28" s="10" t="s">
        <v>14</v>
      </c>
      <c r="D28" s="9" t="s">
        <v>104</v>
      </c>
    </row>
    <row r="29" ht="55" customHeight="1" spans="1:4">
      <c r="A29" s="9" t="s">
        <v>44</v>
      </c>
      <c r="B29" s="9" t="s">
        <v>46</v>
      </c>
      <c r="C29" s="10" t="s">
        <v>14</v>
      </c>
      <c r="D29" s="9" t="s">
        <v>105</v>
      </c>
    </row>
    <row r="30" ht="55" customHeight="1" spans="1:4">
      <c r="A30" s="9" t="s">
        <v>44</v>
      </c>
      <c r="B30" s="9" t="s">
        <v>47</v>
      </c>
      <c r="C30" s="10" t="s">
        <v>14</v>
      </c>
      <c r="D30" s="9" t="s">
        <v>106</v>
      </c>
    </row>
    <row r="31" ht="55" customHeight="1" spans="1:4">
      <c r="A31" s="9" t="s">
        <v>48</v>
      </c>
      <c r="B31" s="9" t="s">
        <v>49</v>
      </c>
      <c r="C31" s="10" t="s">
        <v>14</v>
      </c>
      <c r="D31" s="9" t="s">
        <v>107</v>
      </c>
    </row>
    <row r="32" ht="55" customHeight="1" spans="1:4">
      <c r="A32" s="9" t="s">
        <v>48</v>
      </c>
      <c r="B32" s="9" t="s">
        <v>50</v>
      </c>
      <c r="C32" s="11" t="s">
        <v>16</v>
      </c>
      <c r="D32" s="9" t="s">
        <v>108</v>
      </c>
    </row>
    <row r="33" ht="55" customHeight="1" spans="1:4">
      <c r="A33" s="9" t="s">
        <v>48</v>
      </c>
      <c r="B33" s="9" t="s">
        <v>51</v>
      </c>
      <c r="C33" s="10" t="s">
        <v>14</v>
      </c>
      <c r="D33" s="9" t="s">
        <v>109</v>
      </c>
    </row>
    <row r="34" ht="55" customHeight="1" spans="1:4">
      <c r="A34" s="9" t="s">
        <v>52</v>
      </c>
      <c r="B34" s="9" t="s">
        <v>53</v>
      </c>
      <c r="C34" s="10" t="s">
        <v>14</v>
      </c>
      <c r="D34" s="9" t="s">
        <v>110</v>
      </c>
    </row>
    <row r="35" ht="55" customHeight="1" spans="1:4">
      <c r="A35" s="9" t="s">
        <v>52</v>
      </c>
      <c r="B35" s="9" t="s">
        <v>54</v>
      </c>
      <c r="C35" s="10" t="s">
        <v>14</v>
      </c>
      <c r="D35" s="9" t="s">
        <v>111</v>
      </c>
    </row>
    <row r="36" ht="55" customHeight="1" spans="1:4">
      <c r="A36" s="9" t="s">
        <v>52</v>
      </c>
      <c r="B36" s="9" t="s">
        <v>55</v>
      </c>
      <c r="C36" s="10" t="s">
        <v>14</v>
      </c>
      <c r="D36" s="9" t="s">
        <v>112</v>
      </c>
    </row>
    <row r="37" ht="55" customHeight="1" spans="1:4">
      <c r="A37" s="9" t="s">
        <v>56</v>
      </c>
      <c r="B37" s="9" t="s">
        <v>57</v>
      </c>
      <c r="C37" s="13" t="s">
        <v>20</v>
      </c>
      <c r="D37" s="9" t="s">
        <v>113</v>
      </c>
    </row>
    <row r="38" ht="55" customHeight="1" spans="1:4">
      <c r="A38" s="9" t="s">
        <v>56</v>
      </c>
      <c r="B38" s="9" t="s">
        <v>58</v>
      </c>
      <c r="C38" s="13" t="s">
        <v>20</v>
      </c>
      <c r="D38" s="9" t="s">
        <v>114</v>
      </c>
    </row>
    <row r="39" ht="55" customHeight="1" spans="1:4">
      <c r="A39" s="9" t="s">
        <v>56</v>
      </c>
      <c r="B39" s="9" t="s">
        <v>59</v>
      </c>
      <c r="C39" s="13" t="s">
        <v>20</v>
      </c>
      <c r="D39" s="9" t="s">
        <v>115</v>
      </c>
    </row>
  </sheetData>
  <autoFilter xmlns:etc="http://www.wps.cn/officeDocument/2017/etCustomData" ref="A4:D39" etc:filterBottomFollowUsedRange="0">
    <extLst/>
  </autoFilter>
  <mergeCells count="3">
    <mergeCell ref="A1:F1"/>
    <mergeCell ref="A2:D2"/>
    <mergeCell ref="A3:D3"/>
  </mergeCells>
  <dataValidations count="1">
    <dataValidation type="list" sqref="C5:C39">
      <formula1>"Not Started,In Progress,Complete,Not Applicable"</formula1>
    </dataValidation>
  </dataValidations>
  <hyperlinks>
    <hyperlink ref="A3" r:id="rId1" display="https://doi.org/10.1016/j.est.2024.113919" tooltip="https://doi.org/10.1016/j.est.2024.113919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:F1"/>
    </sheetView>
  </sheetViews>
  <sheetFormatPr defaultColWidth="9" defaultRowHeight="14.5" outlineLevelCol="5"/>
  <cols>
    <col min="1" max="1" width="28" customWidth="1"/>
    <col min="2" max="2" width="18" customWidth="1"/>
    <col min="6" max="6" width="13.5454545454545" customWidth="1"/>
  </cols>
  <sheetData>
    <row r="1" ht="23.5" spans="1:2">
      <c r="A1" s="1" t="s">
        <v>116</v>
      </c>
    </row>
    <row r="3" spans="1:2">
      <c r="A3" s="5" t="s">
        <v>7</v>
      </c>
      <c r="B3" s="5" t="s">
        <v>8</v>
      </c>
    </row>
    <row r="4" spans="1:2">
      <c r="A4" t="s">
        <v>12</v>
      </c>
      <c r="B4">
        <f>COUNTA('2_Publication Checklist'!B5:B39)</f>
        <v>35</v>
      </c>
    </row>
    <row r="5" spans="1:2">
      <c r="A5" t="s">
        <v>14</v>
      </c>
      <c r="B5">
        <f>COUNTIF('2_Publication Checklist'!C5:C39,"Completed")</f>
        <v>29</v>
      </c>
    </row>
    <row r="6" spans="1:2">
      <c r="A6" t="s">
        <v>16</v>
      </c>
      <c r="B6">
        <f>COUNTIF('2_Publication Checklist'!C5:C39,"In Progress")</f>
        <v>2</v>
      </c>
    </row>
    <row r="7" spans="1:2">
      <c r="A7" t="s">
        <v>11</v>
      </c>
      <c r="B7">
        <f>COUNTIF('2_Publication Checklist'!C5:C39,"Not Started")</f>
        <v>1</v>
      </c>
    </row>
    <row r="8" spans="1:2">
      <c r="A8" t="s">
        <v>20</v>
      </c>
      <c r="B8">
        <f>COUNTIF('2_Publication Checklist'!C5:C39,"Not Applicable")</f>
        <v>3</v>
      </c>
    </row>
    <row r="10" spans="1:2">
      <c r="A10" t="s">
        <v>23</v>
      </c>
      <c r="B10" s="6">
        <f>IF(B4=0,0,B5/B4)</f>
        <v>0.828571428571429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3"/>
  <sheetViews>
    <sheetView workbookViewId="0">
      <pane ySplit="4" topLeftCell="A5" activePane="bottomLeft" state="frozen"/>
      <selection/>
      <selection pane="bottomLeft" activeCell="A1" sqref="A1:E1"/>
    </sheetView>
  </sheetViews>
  <sheetFormatPr defaultColWidth="9" defaultRowHeight="14.5" outlineLevelCol="4"/>
  <cols>
    <col min="1" max="1" width="95" customWidth="1"/>
    <col min="2" max="2" width="25" customWidth="1"/>
  </cols>
  <sheetData>
    <row r="1" ht="23.5" spans="1:2">
      <c r="A1" s="1" t="s">
        <v>117</v>
      </c>
    </row>
    <row r="3" spans="1:2">
      <c r="A3" s="2" t="s">
        <v>118</v>
      </c>
    </row>
    <row r="5" ht="22" customHeight="1" spans="1:2">
      <c r="A5" s="3" t="s">
        <v>119</v>
      </c>
      <c r="B5" s="4" t="s">
        <v>120</v>
      </c>
    </row>
    <row r="6" ht="297" customHeight="1"/>
    <row r="31" ht="22" customHeight="1" spans="1:2">
      <c r="A31" s="3" t="s">
        <v>121</v>
      </c>
      <c r="B31" s="4" t="s">
        <v>122</v>
      </c>
    </row>
    <row r="32" ht="409.5" customHeight="1"/>
    <row r="98" ht="22" customHeight="1" spans="1:2">
      <c r="A98" s="3" t="s">
        <v>123</v>
      </c>
      <c r="B98" s="4" t="s">
        <v>124</v>
      </c>
    </row>
    <row r="99" ht="409.5" customHeight="1"/>
    <row r="155" ht="22" customHeight="1" spans="1:2">
      <c r="A155" s="3" t="s">
        <v>125</v>
      </c>
      <c r="B155" s="4" t="s">
        <v>126</v>
      </c>
    </row>
    <row r="156" ht="169.5" customHeight="1"/>
    <row r="181" ht="22" customHeight="1" spans="1:2">
      <c r="A181" s="3" t="s">
        <v>127</v>
      </c>
      <c r="B181" s="4" t="s">
        <v>128</v>
      </c>
    </row>
    <row r="182" ht="358.5" customHeight="1"/>
    <row r="208" ht="22" customHeight="1" spans="1:2">
      <c r="A208" s="3" t="s">
        <v>129</v>
      </c>
      <c r="B208" s="4" t="s">
        <v>128</v>
      </c>
    </row>
    <row r="209" ht="358.5" customHeight="1"/>
    <row r="235" ht="22" customHeight="1" spans="1:2">
      <c r="A235" s="3" t="s">
        <v>130</v>
      </c>
      <c r="B235" s="4" t="s">
        <v>131</v>
      </c>
    </row>
    <row r="236" ht="409.5" customHeight="1"/>
    <row r="298" ht="22" customHeight="1" spans="1:2">
      <c r="A298" s="3" t="s">
        <v>132</v>
      </c>
      <c r="B298" s="4" t="s">
        <v>131</v>
      </c>
    </row>
    <row r="299" ht="409.5" customHeight="1"/>
    <row r="386" ht="22" customHeight="1" spans="1:2">
      <c r="A386" s="3" t="s">
        <v>133</v>
      </c>
      <c r="B386" s="4" t="s">
        <v>134</v>
      </c>
    </row>
    <row r="387" ht="102" customHeight="1"/>
    <row r="412" ht="22" customHeight="1" spans="1:2">
      <c r="A412" s="3" t="s">
        <v>135</v>
      </c>
      <c r="B412" s="4" t="s">
        <v>136</v>
      </c>
    </row>
    <row r="413" ht="409.5" customHeight="1"/>
  </sheetData>
  <mergeCells count="2">
    <mergeCell ref="A1:E1"/>
    <mergeCell ref="A3:E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IPRT</vt:lpstr>
      <vt:lpstr>1_Training Assessment Checklist</vt:lpstr>
      <vt:lpstr>2_Publication Checklist</vt:lpstr>
      <vt:lpstr>3_Readiness Summary</vt:lpstr>
      <vt:lpstr>4_Evidence Screenshots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Lalitha .Aravind</cp:lastModifiedBy>
  <dcterms:created xsi:type="dcterms:W3CDTF">2026-09-16T03:01:00Z</dcterms:created>
  <dcterms:modified xsi:type="dcterms:W3CDTF">2026-09-16T04:01:31Z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3AE38A7C2E994C1D950C53FD208C0091_12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